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0400" windowHeight="8745" tabRatio="638"/>
  </bookViews>
  <sheets>
    <sheet name="0" sheetId="48" r:id="rId1"/>
    <sheet name="1" sheetId="49" r:id="rId2"/>
    <sheet name="2" sheetId="50" r:id="rId3"/>
    <sheet name="3" sheetId="51" r:id="rId4"/>
    <sheet name="4" sheetId="52" r:id="rId5"/>
    <sheet name="5" sheetId="55" r:id="rId6"/>
    <sheet name="6" sheetId="53" r:id="rId7"/>
    <sheet name="7" sheetId="54" r:id="rId8"/>
  </sheets>
  <definedNames>
    <definedName name="_R1_1">#REF!</definedName>
    <definedName name="_R1_2">#REF!</definedName>
    <definedName name="_R1_3">#REF!</definedName>
    <definedName name="_R1_4">#REF!</definedName>
    <definedName name="_R1_5">#REF!</definedName>
    <definedName name="_R2_1">#REF!</definedName>
    <definedName name="_R2_10">#REF!</definedName>
    <definedName name="_R2_11">#REF!</definedName>
    <definedName name="_R2_12">#REF!</definedName>
    <definedName name="_R2_13">#REF!</definedName>
    <definedName name="_R2_14">#REF!</definedName>
    <definedName name="_R2_15">#REF!</definedName>
    <definedName name="_R2_16">#REF!</definedName>
    <definedName name="_R2_17">#REF!</definedName>
    <definedName name="_R2_18">#REF!</definedName>
    <definedName name="_R2_19">#REF!</definedName>
    <definedName name="_R2_2">#REF!</definedName>
    <definedName name="_R2_20">#REF!</definedName>
    <definedName name="_R2_21">#REF!</definedName>
    <definedName name="_R2_22">#REF!</definedName>
    <definedName name="_R2_3">#REF!</definedName>
    <definedName name="_R2_4">#REF!</definedName>
    <definedName name="_R2_5">#REF!</definedName>
    <definedName name="_R2_6">#REF!</definedName>
    <definedName name="_R2_7">#REF!</definedName>
    <definedName name="_R2_8">#REF!</definedName>
    <definedName name="_R2_9">#REF!</definedName>
    <definedName name="_R3_1">#REF!</definedName>
    <definedName name="_R3_2">#REF!</definedName>
    <definedName name="_R3_3">#REF!</definedName>
    <definedName name="_R3_4">#REF!</definedName>
    <definedName name="_R4_1">#REF!</definedName>
    <definedName name="_R4_10">#REF!</definedName>
    <definedName name="_R4_11">#REF!</definedName>
    <definedName name="_R4_2">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4_8">#REF!</definedName>
    <definedName name="_R4_9">#REF!</definedName>
    <definedName name="_R5_1">#REF!</definedName>
    <definedName name="_R5_2">#REF!</definedName>
    <definedName name="_R5_3">#REF!</definedName>
    <definedName name="_R5_4">#REF!</definedName>
    <definedName name="_R5_5">#REF!</definedName>
    <definedName name="_R5_6">#REF!</definedName>
    <definedName name="_R5_7">#REF!</definedName>
    <definedName name="_R5_8">#REF!</definedName>
    <definedName name="_R5_9">#REF!</definedName>
    <definedName name="_R6_1">#REF!</definedName>
    <definedName name="_R6_2">#REF!</definedName>
    <definedName name="_R6_3">#REF!</definedName>
    <definedName name="_R6_4">#REF!</definedName>
    <definedName name="_R6_5">#REF!</definedName>
    <definedName name="b">#REF!</definedName>
    <definedName name="m">#REF!</definedName>
  </definedNames>
  <calcPr calcId="152511"/>
</workbook>
</file>

<file path=xl/calcChain.xml><?xml version="1.0" encoding="utf-8"?>
<calcChain xmlns="http://schemas.openxmlformats.org/spreadsheetml/2006/main">
  <c r="B4" i="55" l="1"/>
  <c r="C8" i="55" s="1"/>
  <c r="C13" i="55" l="1"/>
  <c r="C10" i="55"/>
  <c r="C11" i="55"/>
  <c r="C12" i="55"/>
  <c r="C14" i="55"/>
  <c r="C15" i="55"/>
  <c r="C16" i="55"/>
  <c r="C17" i="55"/>
  <c r="C9" i="55"/>
  <c r="C6" i="55"/>
  <c r="C7" i="55"/>
  <c r="E4" i="51" l="1"/>
  <c r="D4" i="51"/>
  <c r="B7" i="51"/>
  <c r="B8" i="51"/>
  <c r="B9" i="51"/>
  <c r="B10" i="51"/>
  <c r="B11" i="51"/>
  <c r="B12" i="51"/>
  <c r="B13" i="51"/>
  <c r="B14" i="51"/>
  <c r="B15" i="51"/>
  <c r="B16" i="51"/>
  <c r="B17" i="51"/>
  <c r="B18" i="51"/>
  <c r="B19" i="51"/>
  <c r="B20" i="51"/>
  <c r="B21" i="51"/>
  <c r="B6" i="51"/>
  <c r="B4" i="51" l="1"/>
  <c r="C15" i="51" l="1"/>
  <c r="C12" i="51"/>
  <c r="C14" i="51"/>
  <c r="C18" i="51"/>
  <c r="C13" i="51"/>
  <c r="C16" i="51"/>
  <c r="C17" i="51"/>
  <c r="C7" i="51"/>
  <c r="C19" i="51"/>
  <c r="C8" i="51"/>
  <c r="C20" i="51"/>
  <c r="C9" i="51"/>
  <c r="C21" i="51"/>
  <c r="C10" i="51"/>
  <c r="C6" i="51"/>
  <c r="C11" i="51"/>
  <c r="B4" i="53"/>
  <c r="C15" i="53" s="1"/>
  <c r="B4" i="54"/>
  <c r="C6" i="54" s="1"/>
  <c r="C7" i="52"/>
  <c r="C8" i="52"/>
  <c r="C9" i="52"/>
  <c r="C6" i="52"/>
  <c r="D4" i="52"/>
  <c r="E4" i="52"/>
  <c r="F4" i="52"/>
  <c r="B4" i="52"/>
  <c r="C14" i="53" l="1"/>
  <c r="C13" i="53"/>
  <c r="C9" i="53"/>
  <c r="C12" i="53"/>
  <c r="C11" i="53"/>
  <c r="C10" i="53"/>
  <c r="C6" i="53"/>
  <c r="C16" i="53"/>
  <c r="C8" i="53"/>
  <c r="C7" i="53"/>
  <c r="C18" i="53"/>
  <c r="C17" i="53"/>
  <c r="C4" i="52"/>
  <c r="C4" i="51"/>
  <c r="C16" i="54"/>
  <c r="C15" i="54"/>
  <c r="C14" i="54"/>
  <c r="C13" i="54"/>
  <c r="C12" i="54"/>
  <c r="C11" i="54"/>
  <c r="C10" i="54"/>
  <c r="C20" i="54"/>
  <c r="C4" i="54"/>
  <c r="C9" i="54"/>
  <c r="C8" i="54"/>
  <c r="C19" i="54"/>
  <c r="C7" i="54"/>
  <c r="C18" i="54"/>
  <c r="C17" i="54"/>
  <c r="C10" i="50"/>
  <c r="C11" i="50"/>
  <c r="C12" i="50"/>
  <c r="C13" i="50"/>
  <c r="C14" i="50"/>
  <c r="C15" i="50"/>
  <c r="C16" i="50"/>
  <c r="C17" i="50"/>
  <c r="C18" i="50"/>
  <c r="C19" i="50"/>
  <c r="C20" i="50"/>
  <c r="C21" i="50"/>
  <c r="C22" i="50"/>
  <c r="C9" i="50"/>
  <c r="C7" i="50"/>
  <c r="C6" i="50"/>
  <c r="C4" i="53" l="1"/>
  <c r="C4" i="50"/>
  <c r="G19" i="49"/>
  <c r="E19" i="49"/>
  <c r="G5" i="49"/>
  <c r="E5" i="49"/>
  <c r="F4" i="49"/>
  <c r="D4" i="49"/>
  <c r="B4" i="49"/>
  <c r="C16" i="49" s="1"/>
  <c r="G18" i="49"/>
  <c r="E18" i="49"/>
  <c r="G17" i="49"/>
  <c r="E17" i="49"/>
  <c r="G16" i="49"/>
  <c r="E16" i="49"/>
  <c r="G15" i="49"/>
  <c r="E15" i="49"/>
  <c r="G14" i="49"/>
  <c r="E14" i="49"/>
  <c r="G13" i="49"/>
  <c r="E13" i="49"/>
  <c r="G12" i="49"/>
  <c r="E12" i="49"/>
  <c r="G11" i="49"/>
  <c r="E11" i="49"/>
  <c r="G10" i="49"/>
  <c r="E10" i="49"/>
  <c r="G9" i="49"/>
  <c r="E9" i="49"/>
  <c r="G8" i="49"/>
  <c r="E8" i="49"/>
  <c r="G7" i="49"/>
  <c r="E7" i="49"/>
  <c r="G6" i="49"/>
  <c r="E6" i="49"/>
  <c r="C18" i="49" l="1"/>
  <c r="C4" i="49"/>
  <c r="C5" i="49"/>
  <c r="C19" i="49"/>
  <c r="E4" i="49"/>
  <c r="G4" i="49"/>
  <c r="C8" i="49"/>
  <c r="C10" i="49"/>
  <c r="C12" i="49"/>
  <c r="C14" i="49"/>
  <c r="C7" i="49"/>
  <c r="C9" i="49"/>
  <c r="C11" i="49"/>
  <c r="C13" i="49"/>
  <c r="C15" i="49"/>
  <c r="C17" i="49"/>
  <c r="C6" i="49"/>
</calcChain>
</file>

<file path=xl/sharedStrings.xml><?xml version="1.0" encoding="utf-8"?>
<sst xmlns="http://schemas.openxmlformats.org/spreadsheetml/2006/main" count="147" uniqueCount="60">
  <si>
    <t>Total</t>
  </si>
  <si>
    <t>Mujeres</t>
  </si>
  <si>
    <t>Benimaclet</t>
  </si>
  <si>
    <t>Campanar</t>
  </si>
  <si>
    <t>Ciutat Vella</t>
  </si>
  <si>
    <t>Malva-rosa</t>
  </si>
  <si>
    <t>Natzaret</t>
  </si>
  <si>
    <t>Olivereta</t>
  </si>
  <si>
    <t>Quatre Carreres</t>
  </si>
  <si>
    <t>Salvador Allende</t>
  </si>
  <si>
    <t>Sant Marcel·lí</t>
  </si>
  <si>
    <t>Trafalgar</t>
  </si>
  <si>
    <t>La Saïdia</t>
  </si>
  <si>
    <t>Según sexo</t>
  </si>
  <si>
    <t>%</t>
  </si>
  <si>
    <t>Según edad</t>
  </si>
  <si>
    <t>No consta</t>
  </si>
  <si>
    <t>Según centro</t>
  </si>
  <si>
    <t>Patraix</t>
  </si>
  <si>
    <t>CAST</t>
  </si>
  <si>
    <t xml:space="preserve">La Saïdia </t>
  </si>
  <si>
    <t>CAI</t>
  </si>
  <si>
    <t>Hombres</t>
  </si>
  <si>
    <t>Nota: CAST (Centro de Atención Social a Personas Sin Techo).</t>
  </si>
  <si>
    <t>SPAPS</t>
  </si>
  <si>
    <t>CAST + CAI</t>
  </si>
  <si>
    <t>CDJ + Espai dones + EMJ + OMAD</t>
  </si>
  <si>
    <t>Nota: CAST (Centro de Atención Soicial a Personas Sin Techo), CAI (Centro de Apoyo a la Inmigración), CDJ (Centro de Día de Jóvenes), EMJ (Equipo de Medidas Judiciales), OMAD (Oficina Municipal de Atención a Personas con Discapacidad).</t>
  </si>
  <si>
    <t>65-79</t>
  </si>
  <si>
    <t>80 y más</t>
  </si>
  <si>
    <t>Necesidad social</t>
  </si>
  <si>
    <t>Autonomía personas mayores</t>
  </si>
  <si>
    <t>INCLUSIÓN SOCIAL Y LABORAL</t>
  </si>
  <si>
    <t>Cabanyal</t>
  </si>
  <si>
    <t>Sin centro</t>
  </si>
  <si>
    <t>Nota: CAST (Centro de Atención Social a Personas Sin Techo), CAI (Centro de Apoyo a la Inmigración), SPAPS (Sección de Promoción de la Autonomía y Prestaciones Sociales).</t>
  </si>
  <si>
    <t>Nota: Expedientes iniciados en 2024. CAST (Centro de Atención Social a Personas Sin Techo).</t>
  </si>
  <si>
    <t>1. Personas titulares del Programa de Renta Valenciana de Inclusión. 2024</t>
  </si>
  <si>
    <t>3. Personas beneficiarias del Programa Prestaciones Económicas Individualizadas. 2024</t>
  </si>
  <si>
    <t>0-17</t>
  </si>
  <si>
    <t>18-64</t>
  </si>
  <si>
    <t>4. Personas usuarias del Centro de Atención Social a Personas sin Techo (CAST). 2024</t>
  </si>
  <si>
    <t>Fuente: Servicio de Atención Primaria. Ayuntamiento de València.</t>
  </si>
  <si>
    <t>2. Personas titulares del Programa de Atención a la Exclusión Social (PAES). 2024</t>
  </si>
  <si>
    <t>6. Número de familias registradas en el Censo de Vivienda Precaria. 2024</t>
  </si>
  <si>
    <t>Según mes</t>
  </si>
  <si>
    <t>Abril</t>
  </si>
  <si>
    <t>Octubre</t>
  </si>
  <si>
    <t>Enero</t>
  </si>
  <si>
    <t>Febrero</t>
  </si>
  <si>
    <t>Marzo</t>
  </si>
  <si>
    <t>Mayo</t>
  </si>
  <si>
    <t>Junio</t>
  </si>
  <si>
    <t>Julio</t>
  </si>
  <si>
    <t>Agosto</t>
  </si>
  <si>
    <t>Septiembre</t>
  </si>
  <si>
    <t>Noviembre</t>
  </si>
  <si>
    <t>Diciembre</t>
  </si>
  <si>
    <t>5. Atenciones del Centro de Atención Social a Personas sin Techo (CAST) según mes. 2024</t>
  </si>
  <si>
    <t>7. Personas derivadas al Proyecto de Inserción Laboral “València inserta” según procedencia.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</si>
</sst>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5" x14ac:knownFonts="1">
    <font>
      <sz val="10"/>
      <color rgb="FF000000"/>
      <name val="Arial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FFFF"/>
      <name val="Times New Roman"/>
      <family val="1"/>
    </font>
    <font>
      <i/>
      <sz val="8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Arial"/>
      <family val="2"/>
    </font>
    <font>
      <b/>
      <sz val="10"/>
      <color rgb="FFFFFFFF"/>
      <name val="Times New Roman"/>
      <family val="1"/>
    </font>
    <font>
      <sz val="10"/>
      <name val="Times New Roman"/>
      <family val="1"/>
    </font>
    <font>
      <sz val="10"/>
      <color rgb="FF000000"/>
      <name val="Arial"/>
      <family val="2"/>
    </font>
    <font>
      <b/>
      <sz val="10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00CC"/>
        <bgColor rgb="FF6600CC"/>
      </patternFill>
    </fill>
    <fill>
      <patternFill patternType="solid">
        <fgColor rgb="FFF2E5FF"/>
        <bgColor rgb="FFF2E5FF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68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4" fillId="0" borderId="0" xfId="0" applyFont="1"/>
    <xf numFmtId="0" fontId="6" fillId="0" borderId="0" xfId="0" applyFont="1" applyAlignment="1">
      <alignment horizontal="left"/>
    </xf>
    <xf numFmtId="0" fontId="2" fillId="3" borderId="1" xfId="0" applyFont="1" applyFill="1" applyBorder="1" applyAlignment="1">
      <alignment horizontal="left"/>
    </xf>
    <xf numFmtId="0" fontId="6" fillId="0" borderId="0" xfId="0" applyFont="1"/>
    <xf numFmtId="3" fontId="5" fillId="3" borderId="1" xfId="0" applyNumberFormat="1" applyFont="1" applyFill="1" applyBorder="1"/>
    <xf numFmtId="3" fontId="5" fillId="0" borderId="0" xfId="0" applyNumberFormat="1" applyFont="1"/>
    <xf numFmtId="3" fontId="2" fillId="3" borderId="1" xfId="0" applyNumberFormat="1" applyFont="1" applyFill="1" applyBorder="1"/>
    <xf numFmtId="164" fontId="2" fillId="3" borderId="1" xfId="0" applyNumberFormat="1" applyFont="1" applyFill="1" applyBorder="1"/>
    <xf numFmtId="164" fontId="2" fillId="0" borderId="0" xfId="0" applyNumberFormat="1" applyFont="1"/>
    <xf numFmtId="3" fontId="6" fillId="0" borderId="0" xfId="0" applyNumberFormat="1" applyFont="1"/>
    <xf numFmtId="3" fontId="5" fillId="3" borderId="1" xfId="0" applyNumberFormat="1" applyFont="1" applyFill="1" applyBorder="1" applyAlignment="1">
      <alignment horizontal="right"/>
    </xf>
    <xf numFmtId="0" fontId="6" fillId="3" borderId="1" xfId="0" applyFont="1" applyFill="1" applyBorder="1"/>
    <xf numFmtId="3" fontId="6" fillId="3" borderId="1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indent="1"/>
    </xf>
    <xf numFmtId="0" fontId="2" fillId="3" borderId="1" xfId="0" applyFont="1" applyFill="1" applyBorder="1" applyAlignment="1">
      <alignment horizontal="left" indent="1"/>
    </xf>
    <xf numFmtId="0" fontId="2" fillId="3" borderId="1" xfId="0" applyFont="1" applyFill="1" applyBorder="1" applyAlignment="1">
      <alignment horizontal="left" indent="2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7" fillId="3" borderId="2" xfId="0" applyFont="1" applyFill="1" applyBorder="1" applyAlignment="1">
      <alignment horizontal="left" indent="1"/>
    </xf>
    <xf numFmtId="0" fontId="7" fillId="3" borderId="2" xfId="0" applyFont="1" applyFill="1" applyBorder="1" applyAlignment="1">
      <alignment horizontal="left"/>
    </xf>
    <xf numFmtId="0" fontId="7" fillId="3" borderId="2" xfId="0" applyFont="1" applyFill="1" applyBorder="1" applyAlignment="1"/>
    <xf numFmtId="0" fontId="7" fillId="0" borderId="0" xfId="0" applyFont="1" applyAlignment="1"/>
    <xf numFmtId="0" fontId="0" fillId="0" borderId="0" xfId="0" applyFont="1" applyAlignment="1"/>
    <xf numFmtId="0" fontId="10" fillId="2" borderId="2" xfId="0" applyFont="1" applyFill="1" applyBorder="1"/>
    <xf numFmtId="0" fontId="11" fillId="0" borderId="0" xfId="0" applyFont="1"/>
    <xf numFmtId="0" fontId="11" fillId="3" borderId="2" xfId="0" applyFont="1" applyFill="1" applyBorder="1"/>
    <xf numFmtId="0" fontId="10" fillId="2" borderId="2" xfId="0" applyFont="1" applyFill="1" applyBorder="1" applyAlignment="1">
      <alignment horizontal="right"/>
    </xf>
    <xf numFmtId="3" fontId="8" fillId="0" borderId="0" xfId="0" applyNumberFormat="1" applyFont="1"/>
    <xf numFmtId="164" fontId="8" fillId="0" borderId="0" xfId="0" applyNumberFormat="1" applyFont="1"/>
    <xf numFmtId="3" fontId="7" fillId="3" borderId="2" xfId="0" applyNumberFormat="1" applyFont="1" applyFill="1" applyBorder="1"/>
    <xf numFmtId="164" fontId="7" fillId="0" borderId="0" xfId="0" applyNumberFormat="1" applyFont="1"/>
    <xf numFmtId="164" fontId="7" fillId="3" borderId="2" xfId="0" applyNumberFormat="1" applyFont="1" applyFill="1" applyBorder="1"/>
    <xf numFmtId="3" fontId="9" fillId="0" borderId="0" xfId="0" applyNumberFormat="1" applyFont="1"/>
    <xf numFmtId="3" fontId="8" fillId="0" borderId="0" xfId="0" applyNumberFormat="1" applyFont="1" applyAlignment="1">
      <alignment horizontal="right"/>
    </xf>
    <xf numFmtId="3" fontId="0" fillId="0" borderId="0" xfId="0" applyNumberFormat="1" applyFont="1" applyAlignment="1"/>
    <xf numFmtId="0" fontId="2" fillId="0" borderId="0" xfId="0" applyFont="1" applyAlignment="1"/>
    <xf numFmtId="0" fontId="7" fillId="0" borderId="2" xfId="0" applyFont="1" applyFill="1" applyBorder="1" applyAlignment="1">
      <alignment horizontal="left" indent="1"/>
    </xf>
    <xf numFmtId="3" fontId="11" fillId="0" borderId="2" xfId="0" applyNumberFormat="1" applyFont="1" applyFill="1" applyBorder="1"/>
    <xf numFmtId="0" fontId="3" fillId="2" borderId="1" xfId="0" applyNumberFormat="1" applyFont="1" applyFill="1" applyBorder="1" applyAlignment="1">
      <alignment horizontal="right" wrapText="1"/>
    </xf>
    <xf numFmtId="0" fontId="2" fillId="3" borderId="2" xfId="0" applyFont="1" applyFill="1" applyBorder="1" applyAlignment="1">
      <alignment horizontal="left" indent="1"/>
    </xf>
    <xf numFmtId="3" fontId="5" fillId="3" borderId="2" xfId="0" applyNumberFormat="1" applyFont="1" applyFill="1" applyBorder="1"/>
    <xf numFmtId="0" fontId="3" fillId="2" borderId="2" xfId="0" applyFont="1" applyFill="1" applyBorder="1"/>
    <xf numFmtId="0" fontId="3" fillId="2" borderId="2" xfId="0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9" fontId="6" fillId="0" borderId="0" xfId="1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164" fontId="5" fillId="3" borderId="2" xfId="1" applyNumberFormat="1" applyFont="1" applyFill="1" applyBorder="1"/>
    <xf numFmtId="164" fontId="5" fillId="0" borderId="0" xfId="1" applyNumberFormat="1" applyFont="1"/>
    <xf numFmtId="164" fontId="0" fillId="0" borderId="0" xfId="0" applyNumberFormat="1" applyFont="1" applyAlignment="1"/>
    <xf numFmtId="164" fontId="11" fillId="3" borderId="2" xfId="1" applyNumberFormat="1" applyFont="1" applyFill="1" applyBorder="1"/>
    <xf numFmtId="164" fontId="11" fillId="0" borderId="0" xfId="1" applyNumberFormat="1" applyFont="1"/>
    <xf numFmtId="164" fontId="5" fillId="3" borderId="1" xfId="1" applyNumberFormat="1" applyFont="1" applyFill="1" applyBorder="1"/>
    <xf numFmtId="164" fontId="6" fillId="0" borderId="0" xfId="1" applyNumberFormat="1" applyFont="1"/>
    <xf numFmtId="164" fontId="11" fillId="0" borderId="2" xfId="1" applyNumberFormat="1" applyFont="1" applyFill="1" applyBorder="1"/>
    <xf numFmtId="164" fontId="5" fillId="3" borderId="1" xfId="1" applyNumberFormat="1" applyFont="1" applyFill="1" applyBorder="1" applyAlignment="1">
      <alignment horizontal="right"/>
    </xf>
    <xf numFmtId="164" fontId="2" fillId="0" borderId="0" xfId="1" applyNumberFormat="1" applyFont="1" applyAlignment="1">
      <alignment horizontal="right"/>
    </xf>
    <xf numFmtId="9" fontId="6" fillId="0" borderId="0" xfId="1" applyFont="1"/>
    <xf numFmtId="3" fontId="5" fillId="0" borderId="0" xfId="0" applyNumberFormat="1" applyFont="1" applyAlignment="1">
      <alignment horizontal="right"/>
    </xf>
    <xf numFmtId="3" fontId="5" fillId="3" borderId="2" xfId="0" applyNumberFormat="1" applyFont="1" applyFill="1" applyBorder="1" applyAlignment="1">
      <alignment horizontal="right"/>
    </xf>
    <xf numFmtId="164" fontId="13" fillId="0" borderId="2" xfId="1" applyNumberFormat="1" applyFont="1" applyFill="1" applyBorder="1"/>
    <xf numFmtId="0" fontId="14" fillId="0" borderId="0" xfId="0" applyFont="1" applyAlignme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2E5FF"/>
      <color rgb="FFF4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 x14ac:dyDescent="0.2"/>
  <cols>
    <col min="1" max="1" width="39.7109375" customWidth="1"/>
  </cols>
  <sheetData>
    <row r="1" spans="1:1" ht="15.75" customHeight="1" x14ac:dyDescent="0.25">
      <c r="A1" s="1" t="s">
        <v>32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21"/>
  <sheetViews>
    <sheetView workbookViewId="0"/>
  </sheetViews>
  <sheetFormatPr baseColWidth="10" defaultRowHeight="12.75" x14ac:dyDescent="0.2"/>
  <cols>
    <col min="1" max="1" width="20" customWidth="1"/>
    <col min="2" max="3" width="10.7109375" customWidth="1"/>
  </cols>
  <sheetData>
    <row r="1" spans="1:8" ht="15.75" customHeight="1" x14ac:dyDescent="0.25">
      <c r="A1" s="67" t="s">
        <v>37</v>
      </c>
      <c r="B1" s="29"/>
      <c r="C1" s="29"/>
    </row>
    <row r="2" spans="1:8" x14ac:dyDescent="0.2">
      <c r="A2" s="29"/>
      <c r="B2" s="29"/>
      <c r="C2" s="29"/>
    </row>
    <row r="3" spans="1:8" ht="15" customHeight="1" x14ac:dyDescent="0.2">
      <c r="A3" s="48"/>
      <c r="B3" s="49" t="s">
        <v>0</v>
      </c>
      <c r="C3" s="49" t="s">
        <v>14</v>
      </c>
      <c r="D3" s="49" t="s">
        <v>22</v>
      </c>
      <c r="E3" s="49" t="s">
        <v>14</v>
      </c>
      <c r="F3" s="49" t="s">
        <v>1</v>
      </c>
      <c r="G3" s="49" t="s">
        <v>14</v>
      </c>
    </row>
    <row r="4" spans="1:8" ht="15" customHeight="1" x14ac:dyDescent="0.2">
      <c r="A4" s="6" t="s">
        <v>0</v>
      </c>
      <c r="B4" s="50">
        <f>SUM(B5:B19)</f>
        <v>3610</v>
      </c>
      <c r="C4" s="51">
        <f>B4/$B$4</f>
        <v>1</v>
      </c>
      <c r="D4" s="50">
        <f>SUM(D5:D19)</f>
        <v>1275</v>
      </c>
      <c r="E4" s="52">
        <f>D4/B4</f>
        <v>0.35318559556786705</v>
      </c>
      <c r="F4" s="50">
        <f>SUM(F5:F19)</f>
        <v>2335</v>
      </c>
      <c r="G4" s="52">
        <f>F4/B4</f>
        <v>0.64681440443213301</v>
      </c>
    </row>
    <row r="5" spans="1:8" s="29" customFormat="1" ht="15" customHeight="1" x14ac:dyDescent="0.2">
      <c r="A5" s="46" t="s">
        <v>19</v>
      </c>
      <c r="B5" s="47">
        <v>83</v>
      </c>
      <c r="C5" s="53">
        <f>B5/$B$4</f>
        <v>2.2991689750692521E-2</v>
      </c>
      <c r="D5" s="47">
        <v>66</v>
      </c>
      <c r="E5" s="53">
        <f>D5/B5</f>
        <v>0.79518072289156627</v>
      </c>
      <c r="F5" s="47">
        <v>17</v>
      </c>
      <c r="G5" s="53">
        <f>F5/B5</f>
        <v>0.20481927710843373</v>
      </c>
      <c r="H5" s="55"/>
    </row>
    <row r="6" spans="1:8" ht="15" customHeight="1" x14ac:dyDescent="0.2">
      <c r="A6" s="20" t="s">
        <v>2</v>
      </c>
      <c r="B6" s="10">
        <v>198</v>
      </c>
      <c r="C6" s="54">
        <f>B6/$B$4</f>
        <v>5.4847645429362879E-2</v>
      </c>
      <c r="D6" s="10">
        <v>77</v>
      </c>
      <c r="E6" s="54">
        <f>D6/B6</f>
        <v>0.3888888888888889</v>
      </c>
      <c r="F6" s="10">
        <v>121</v>
      </c>
      <c r="G6" s="54">
        <f t="shared" ref="G6:G18" si="0">F6/B6</f>
        <v>0.61111111111111116</v>
      </c>
      <c r="H6" s="55"/>
    </row>
    <row r="7" spans="1:8" ht="15" customHeight="1" x14ac:dyDescent="0.2">
      <c r="A7" s="46" t="s">
        <v>33</v>
      </c>
      <c r="B7" s="47">
        <v>181</v>
      </c>
      <c r="C7" s="53">
        <f t="shared" ref="C7:C17" si="1">B7/$B$4</f>
        <v>5.0138504155124657E-2</v>
      </c>
      <c r="D7" s="47">
        <v>68</v>
      </c>
      <c r="E7" s="53">
        <f t="shared" ref="E7:E18" si="2">D7/B7</f>
        <v>0.37569060773480661</v>
      </c>
      <c r="F7" s="47">
        <v>113</v>
      </c>
      <c r="G7" s="53">
        <f t="shared" si="0"/>
        <v>0.62430939226519333</v>
      </c>
      <c r="H7" s="55"/>
    </row>
    <row r="8" spans="1:8" ht="15" customHeight="1" x14ac:dyDescent="0.2">
      <c r="A8" s="20" t="s">
        <v>3</v>
      </c>
      <c r="B8" s="10">
        <v>338</v>
      </c>
      <c r="C8" s="54">
        <f t="shared" si="1"/>
        <v>9.3628808864265931E-2</v>
      </c>
      <c r="D8" s="10">
        <v>99</v>
      </c>
      <c r="E8" s="54">
        <f t="shared" si="2"/>
        <v>0.29289940828402367</v>
      </c>
      <c r="F8" s="10">
        <v>239</v>
      </c>
      <c r="G8" s="54">
        <f t="shared" si="0"/>
        <v>0.70710059171597628</v>
      </c>
      <c r="H8" s="55"/>
    </row>
    <row r="9" spans="1:8" ht="15" customHeight="1" x14ac:dyDescent="0.2">
      <c r="A9" s="46" t="s">
        <v>4</v>
      </c>
      <c r="B9" s="47">
        <v>211</v>
      </c>
      <c r="C9" s="53">
        <f t="shared" si="1"/>
        <v>5.8448753462603878E-2</v>
      </c>
      <c r="D9" s="47">
        <v>98</v>
      </c>
      <c r="E9" s="53">
        <f t="shared" si="2"/>
        <v>0.46445497630331756</v>
      </c>
      <c r="F9" s="47">
        <v>113</v>
      </c>
      <c r="G9" s="53">
        <f t="shared" si="0"/>
        <v>0.53554502369668244</v>
      </c>
      <c r="H9" s="55"/>
    </row>
    <row r="10" spans="1:8" ht="15" customHeight="1" x14ac:dyDescent="0.2">
      <c r="A10" s="20" t="s">
        <v>12</v>
      </c>
      <c r="B10" s="10">
        <v>390</v>
      </c>
      <c r="C10" s="54">
        <f t="shared" si="1"/>
        <v>0.10803324099722991</v>
      </c>
      <c r="D10" s="10">
        <v>132</v>
      </c>
      <c r="E10" s="54">
        <f t="shared" si="2"/>
        <v>0.33846153846153848</v>
      </c>
      <c r="F10" s="10">
        <v>258</v>
      </c>
      <c r="G10" s="54">
        <f t="shared" si="0"/>
        <v>0.66153846153846152</v>
      </c>
      <c r="H10" s="55"/>
    </row>
    <row r="11" spans="1:8" ht="15" customHeight="1" x14ac:dyDescent="0.2">
      <c r="A11" s="46" t="s">
        <v>5</v>
      </c>
      <c r="B11" s="47">
        <v>160</v>
      </c>
      <c r="C11" s="53">
        <f t="shared" si="1"/>
        <v>4.4321329639889197E-2</v>
      </c>
      <c r="D11" s="47">
        <v>46</v>
      </c>
      <c r="E11" s="53">
        <f t="shared" si="2"/>
        <v>0.28749999999999998</v>
      </c>
      <c r="F11" s="47">
        <v>114</v>
      </c>
      <c r="G11" s="53">
        <f t="shared" si="0"/>
        <v>0.71250000000000002</v>
      </c>
      <c r="H11" s="55"/>
    </row>
    <row r="12" spans="1:8" ht="15" customHeight="1" x14ac:dyDescent="0.2">
      <c r="A12" s="20" t="s">
        <v>6</v>
      </c>
      <c r="B12" s="10">
        <v>109</v>
      </c>
      <c r="C12" s="54">
        <f t="shared" si="1"/>
        <v>3.0193905817174516E-2</v>
      </c>
      <c r="D12" s="10">
        <v>39</v>
      </c>
      <c r="E12" s="54">
        <f t="shared" si="2"/>
        <v>0.3577981651376147</v>
      </c>
      <c r="F12" s="10">
        <v>70</v>
      </c>
      <c r="G12" s="54">
        <f t="shared" si="0"/>
        <v>0.64220183486238536</v>
      </c>
      <c r="H12" s="55"/>
    </row>
    <row r="13" spans="1:8" ht="15" customHeight="1" x14ac:dyDescent="0.2">
      <c r="A13" s="46" t="s">
        <v>7</v>
      </c>
      <c r="B13" s="47">
        <v>270</v>
      </c>
      <c r="C13" s="53">
        <f t="shared" si="1"/>
        <v>7.4792243767313013E-2</v>
      </c>
      <c r="D13" s="47">
        <v>93</v>
      </c>
      <c r="E13" s="53">
        <f t="shared" si="2"/>
        <v>0.34444444444444444</v>
      </c>
      <c r="F13" s="47">
        <v>177</v>
      </c>
      <c r="G13" s="53">
        <f t="shared" si="0"/>
        <v>0.65555555555555556</v>
      </c>
      <c r="H13" s="55"/>
    </row>
    <row r="14" spans="1:8" ht="15" customHeight="1" x14ac:dyDescent="0.2">
      <c r="A14" s="20" t="s">
        <v>18</v>
      </c>
      <c r="B14" s="10">
        <v>322</v>
      </c>
      <c r="C14" s="54">
        <f t="shared" si="1"/>
        <v>8.9196675900277009E-2</v>
      </c>
      <c r="D14" s="10">
        <v>101</v>
      </c>
      <c r="E14" s="54">
        <f t="shared" si="2"/>
        <v>0.31366459627329191</v>
      </c>
      <c r="F14" s="10">
        <v>221</v>
      </c>
      <c r="G14" s="54">
        <f t="shared" si="0"/>
        <v>0.68633540372670809</v>
      </c>
      <c r="H14" s="55"/>
    </row>
    <row r="15" spans="1:8" ht="15" customHeight="1" x14ac:dyDescent="0.2">
      <c r="A15" s="46" t="s">
        <v>8</v>
      </c>
      <c r="B15" s="47">
        <v>289</v>
      </c>
      <c r="C15" s="53">
        <f t="shared" si="1"/>
        <v>8.0055401662049858E-2</v>
      </c>
      <c r="D15" s="47">
        <v>86</v>
      </c>
      <c r="E15" s="53">
        <f t="shared" si="2"/>
        <v>0.29757785467128028</v>
      </c>
      <c r="F15" s="47">
        <v>203</v>
      </c>
      <c r="G15" s="53">
        <f t="shared" si="0"/>
        <v>0.70242214532871972</v>
      </c>
      <c r="H15" s="55"/>
    </row>
    <row r="16" spans="1:8" ht="15" customHeight="1" x14ac:dyDescent="0.2">
      <c r="A16" s="20" t="s">
        <v>9</v>
      </c>
      <c r="B16" s="10">
        <v>423</v>
      </c>
      <c r="C16" s="54">
        <f t="shared" si="1"/>
        <v>0.11717451523545706</v>
      </c>
      <c r="D16" s="10">
        <v>160</v>
      </c>
      <c r="E16" s="54">
        <f t="shared" si="2"/>
        <v>0.37825059101654845</v>
      </c>
      <c r="F16" s="10">
        <v>263</v>
      </c>
      <c r="G16" s="54">
        <f t="shared" si="0"/>
        <v>0.62174940898345155</v>
      </c>
      <c r="H16" s="55"/>
    </row>
    <row r="17" spans="1:8" ht="15" customHeight="1" x14ac:dyDescent="0.2">
      <c r="A17" s="46" t="s">
        <v>10</v>
      </c>
      <c r="B17" s="47">
        <v>377</v>
      </c>
      <c r="C17" s="53">
        <f t="shared" si="1"/>
        <v>0.10443213296398891</v>
      </c>
      <c r="D17" s="47">
        <v>113</v>
      </c>
      <c r="E17" s="53">
        <f t="shared" si="2"/>
        <v>0.29973474801061006</v>
      </c>
      <c r="F17" s="47">
        <v>264</v>
      </c>
      <c r="G17" s="53">
        <f t="shared" si="0"/>
        <v>0.70026525198938994</v>
      </c>
      <c r="H17" s="55"/>
    </row>
    <row r="18" spans="1:8" ht="15" customHeight="1" x14ac:dyDescent="0.2">
      <c r="A18" s="20" t="s">
        <v>11</v>
      </c>
      <c r="B18" s="10">
        <v>249</v>
      </c>
      <c r="C18" s="54">
        <f>B18/$B$4</f>
        <v>6.8975069252077567E-2</v>
      </c>
      <c r="D18" s="10">
        <v>95</v>
      </c>
      <c r="E18" s="54">
        <f t="shared" si="2"/>
        <v>0.38152610441767071</v>
      </c>
      <c r="F18" s="10">
        <v>154</v>
      </c>
      <c r="G18" s="54">
        <f t="shared" si="0"/>
        <v>0.61847389558232935</v>
      </c>
      <c r="H18" s="55"/>
    </row>
    <row r="19" spans="1:8" ht="15" customHeight="1" x14ac:dyDescent="0.2">
      <c r="A19" s="46" t="s">
        <v>34</v>
      </c>
      <c r="B19" s="47">
        <v>10</v>
      </c>
      <c r="C19" s="53">
        <f>B19/$B$4</f>
        <v>2.7700831024930748E-3</v>
      </c>
      <c r="D19" s="47">
        <v>2</v>
      </c>
      <c r="E19" s="53">
        <f>D19/B19</f>
        <v>0.2</v>
      </c>
      <c r="F19" s="47">
        <v>8</v>
      </c>
      <c r="G19" s="53">
        <f>F19/B19</f>
        <v>0.8</v>
      </c>
      <c r="H19" s="55"/>
    </row>
    <row r="20" spans="1:8" x14ac:dyDescent="0.2">
      <c r="A20" s="5" t="s">
        <v>36</v>
      </c>
      <c r="B20" s="29"/>
      <c r="C20" s="29"/>
    </row>
    <row r="21" spans="1:8" s="29" customFormat="1" x14ac:dyDescent="0.2">
      <c r="A21" s="5" t="s">
        <v>42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24"/>
  <sheetViews>
    <sheetView workbookViewId="0"/>
  </sheetViews>
  <sheetFormatPr baseColWidth="10" defaultRowHeight="12.75" x14ac:dyDescent="0.2"/>
  <cols>
    <col min="1" max="1" width="20" customWidth="1"/>
    <col min="2" max="3" width="10.7109375" customWidth="1"/>
  </cols>
  <sheetData>
    <row r="1" spans="1:3" ht="15.75" customHeight="1" x14ac:dyDescent="0.25">
      <c r="A1" s="67" t="s">
        <v>43</v>
      </c>
      <c r="B1" s="29"/>
      <c r="C1" s="29"/>
    </row>
    <row r="2" spans="1:3" x14ac:dyDescent="0.2">
      <c r="A2" s="29"/>
      <c r="B2" s="29"/>
      <c r="C2" s="29"/>
    </row>
    <row r="3" spans="1:3" ht="18.75" customHeight="1" x14ac:dyDescent="0.2">
      <c r="A3" s="30"/>
      <c r="B3" s="33" t="s">
        <v>0</v>
      </c>
      <c r="C3" s="33" t="s">
        <v>14</v>
      </c>
    </row>
    <row r="4" spans="1:3" ht="15" customHeight="1" x14ac:dyDescent="0.2">
      <c r="A4" s="6" t="s">
        <v>0</v>
      </c>
      <c r="B4" s="34">
        <v>50</v>
      </c>
      <c r="C4" s="35">
        <f>C6+C7</f>
        <v>1</v>
      </c>
    </row>
    <row r="5" spans="1:3" ht="15" customHeight="1" x14ac:dyDescent="0.2">
      <c r="A5" s="27" t="s">
        <v>13</v>
      </c>
      <c r="B5" s="32"/>
      <c r="C5" s="38"/>
    </row>
    <row r="6" spans="1:3" ht="15" customHeight="1" x14ac:dyDescent="0.2">
      <c r="A6" s="24" t="s">
        <v>22</v>
      </c>
      <c r="B6" s="31">
        <v>20</v>
      </c>
      <c r="C6" s="37">
        <f>B6/B4</f>
        <v>0.4</v>
      </c>
    </row>
    <row r="7" spans="1:3" ht="15" customHeight="1" x14ac:dyDescent="0.2">
      <c r="A7" s="25" t="s">
        <v>1</v>
      </c>
      <c r="B7" s="32">
        <v>30</v>
      </c>
      <c r="C7" s="38">
        <f>B7/B4</f>
        <v>0.6</v>
      </c>
    </row>
    <row r="8" spans="1:3" ht="15" customHeight="1" x14ac:dyDescent="0.2">
      <c r="A8" s="28" t="s">
        <v>17</v>
      </c>
      <c r="B8" s="31"/>
      <c r="C8" s="37"/>
    </row>
    <row r="9" spans="1:3" ht="15" customHeight="1" x14ac:dyDescent="0.2">
      <c r="A9" s="21" t="s">
        <v>19</v>
      </c>
      <c r="B9" s="32">
        <v>5</v>
      </c>
      <c r="C9" s="56">
        <f>B9/$B$4</f>
        <v>0.1</v>
      </c>
    </row>
    <row r="10" spans="1:3" ht="15" customHeight="1" x14ac:dyDescent="0.2">
      <c r="A10" s="20" t="s">
        <v>2</v>
      </c>
      <c r="B10" s="31">
        <v>3</v>
      </c>
      <c r="C10" s="57">
        <f t="shared" ref="C10:C22" si="0">B10/$B$4</f>
        <v>0.06</v>
      </c>
    </row>
    <row r="11" spans="1:3" ht="15" customHeight="1" x14ac:dyDescent="0.2">
      <c r="A11" s="21" t="s">
        <v>33</v>
      </c>
      <c r="B11" s="32">
        <v>5</v>
      </c>
      <c r="C11" s="56">
        <f t="shared" si="0"/>
        <v>0.1</v>
      </c>
    </row>
    <row r="12" spans="1:3" ht="15" customHeight="1" x14ac:dyDescent="0.2">
      <c r="A12" s="20" t="s">
        <v>3</v>
      </c>
      <c r="B12" s="31">
        <v>4</v>
      </c>
      <c r="C12" s="57">
        <f t="shared" si="0"/>
        <v>0.08</v>
      </c>
    </row>
    <row r="13" spans="1:3" ht="15" customHeight="1" x14ac:dyDescent="0.2">
      <c r="A13" s="21" t="s">
        <v>4</v>
      </c>
      <c r="B13" s="32">
        <v>7</v>
      </c>
      <c r="C13" s="56">
        <f t="shared" si="0"/>
        <v>0.14000000000000001</v>
      </c>
    </row>
    <row r="14" spans="1:3" ht="15" customHeight="1" x14ac:dyDescent="0.2">
      <c r="A14" s="20" t="s">
        <v>12</v>
      </c>
      <c r="B14" s="31">
        <v>1</v>
      </c>
      <c r="C14" s="57">
        <f t="shared" si="0"/>
        <v>0.02</v>
      </c>
    </row>
    <row r="15" spans="1:3" ht="15" customHeight="1" x14ac:dyDescent="0.2">
      <c r="A15" s="21" t="s">
        <v>5</v>
      </c>
      <c r="B15" s="32">
        <v>4</v>
      </c>
      <c r="C15" s="56">
        <f t="shared" si="0"/>
        <v>0.08</v>
      </c>
    </row>
    <row r="16" spans="1:3" ht="15" customHeight="1" x14ac:dyDescent="0.2">
      <c r="A16" s="20" t="s">
        <v>6</v>
      </c>
      <c r="B16" s="31">
        <v>6</v>
      </c>
      <c r="C16" s="57">
        <f t="shared" si="0"/>
        <v>0.12</v>
      </c>
    </row>
    <row r="17" spans="1:3" ht="15" customHeight="1" x14ac:dyDescent="0.2">
      <c r="A17" s="21" t="s">
        <v>7</v>
      </c>
      <c r="B17" s="32">
        <v>1</v>
      </c>
      <c r="C17" s="56">
        <f t="shared" si="0"/>
        <v>0.02</v>
      </c>
    </row>
    <row r="18" spans="1:3" ht="15" customHeight="1" x14ac:dyDescent="0.2">
      <c r="A18" s="20" t="s">
        <v>18</v>
      </c>
      <c r="B18" s="31">
        <v>3</v>
      </c>
      <c r="C18" s="57">
        <f t="shared" si="0"/>
        <v>0.06</v>
      </c>
    </row>
    <row r="19" spans="1:3" ht="15" customHeight="1" x14ac:dyDescent="0.2">
      <c r="A19" s="21" t="s">
        <v>8</v>
      </c>
      <c r="B19" s="32">
        <v>2</v>
      </c>
      <c r="C19" s="56">
        <f t="shared" si="0"/>
        <v>0.04</v>
      </c>
    </row>
    <row r="20" spans="1:3" ht="15" customHeight="1" x14ac:dyDescent="0.2">
      <c r="A20" s="20" t="s">
        <v>9</v>
      </c>
      <c r="B20" s="31">
        <v>6</v>
      </c>
      <c r="C20" s="57">
        <f t="shared" si="0"/>
        <v>0.12</v>
      </c>
    </row>
    <row r="21" spans="1:3" ht="15" customHeight="1" x14ac:dyDescent="0.2">
      <c r="A21" s="46" t="s">
        <v>10</v>
      </c>
      <c r="B21" s="32">
        <v>2</v>
      </c>
      <c r="C21" s="56">
        <f t="shared" si="0"/>
        <v>0.04</v>
      </c>
    </row>
    <row r="22" spans="1:3" ht="15" customHeight="1" x14ac:dyDescent="0.2">
      <c r="A22" s="20" t="s">
        <v>11</v>
      </c>
      <c r="B22" s="31">
        <v>1</v>
      </c>
      <c r="C22" s="57">
        <f t="shared" si="0"/>
        <v>0.02</v>
      </c>
    </row>
    <row r="23" spans="1:3" x14ac:dyDescent="0.2">
      <c r="A23" s="5" t="s">
        <v>23</v>
      </c>
      <c r="B23" s="29"/>
      <c r="C23" s="29"/>
    </row>
    <row r="24" spans="1:3" s="29" customFormat="1" x14ac:dyDescent="0.2">
      <c r="A24" s="5" t="s">
        <v>42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23"/>
  <sheetViews>
    <sheetView workbookViewId="0"/>
  </sheetViews>
  <sheetFormatPr baseColWidth="10" defaultRowHeight="12.75" x14ac:dyDescent="0.2"/>
  <cols>
    <col min="1" max="1" width="29.140625" customWidth="1"/>
    <col min="2" max="5" width="10.7109375" customWidth="1"/>
  </cols>
  <sheetData>
    <row r="1" spans="1:6" ht="15.75" customHeight="1" x14ac:dyDescent="0.25">
      <c r="A1" s="67" t="s">
        <v>38</v>
      </c>
      <c r="B1" s="29"/>
      <c r="C1" s="29"/>
      <c r="D1" s="29"/>
      <c r="E1" s="29"/>
    </row>
    <row r="2" spans="1:6" x14ac:dyDescent="0.2">
      <c r="A2" s="29"/>
      <c r="B2" s="29"/>
      <c r="C2" s="29"/>
      <c r="D2" s="29"/>
      <c r="E2" s="29"/>
    </row>
    <row r="3" spans="1:6" ht="45" customHeight="1" x14ac:dyDescent="0.2">
      <c r="A3" s="3"/>
      <c r="B3" s="4" t="s">
        <v>0</v>
      </c>
      <c r="C3" s="4" t="s">
        <v>14</v>
      </c>
      <c r="D3" s="45" t="s">
        <v>30</v>
      </c>
      <c r="E3" s="45" t="s">
        <v>31</v>
      </c>
    </row>
    <row r="4" spans="1:6" ht="15" customHeight="1" x14ac:dyDescent="0.2">
      <c r="A4" s="6" t="s">
        <v>0</v>
      </c>
      <c r="B4" s="14">
        <f>SUM(B6:B21)</f>
        <v>17134</v>
      </c>
      <c r="C4" s="63">
        <f>SUM(C6:C21)</f>
        <v>1.0000000000000002</v>
      </c>
      <c r="D4" s="14">
        <f>SUM(D6:D21)</f>
        <v>16577</v>
      </c>
      <c r="E4" s="14">
        <f>SUM(E6:E21)</f>
        <v>557</v>
      </c>
    </row>
    <row r="5" spans="1:6" ht="15" customHeight="1" x14ac:dyDescent="0.2">
      <c r="A5" s="7" t="s">
        <v>17</v>
      </c>
      <c r="B5" s="11"/>
      <c r="C5" s="12"/>
      <c r="D5" s="11"/>
      <c r="E5" s="11"/>
    </row>
    <row r="6" spans="1:6" ht="15" customHeight="1" x14ac:dyDescent="0.2">
      <c r="A6" s="20" t="s">
        <v>2</v>
      </c>
      <c r="B6" s="10">
        <f>D6+E6</f>
        <v>1097</v>
      </c>
      <c r="C6" s="37">
        <f>B6/$B$4</f>
        <v>6.4024746118828066E-2</v>
      </c>
      <c r="D6" s="10">
        <v>1055</v>
      </c>
      <c r="E6" s="10">
        <v>42</v>
      </c>
      <c r="F6" s="41"/>
    </row>
    <row r="7" spans="1:6" ht="15" customHeight="1" x14ac:dyDescent="0.2">
      <c r="A7" s="46" t="s">
        <v>33</v>
      </c>
      <c r="B7" s="47">
        <f t="shared" ref="B7:B21" si="0">D7+E7</f>
        <v>1569</v>
      </c>
      <c r="C7" s="38">
        <f t="shared" ref="C7:C21" si="1">B7/$B$4</f>
        <v>9.1572312361386715E-2</v>
      </c>
      <c r="D7" s="47">
        <v>1525</v>
      </c>
      <c r="E7" s="47">
        <v>44</v>
      </c>
      <c r="F7" s="41"/>
    </row>
    <row r="8" spans="1:6" ht="15" customHeight="1" x14ac:dyDescent="0.2">
      <c r="A8" s="20" t="s">
        <v>3</v>
      </c>
      <c r="B8" s="10">
        <f t="shared" si="0"/>
        <v>1713</v>
      </c>
      <c r="C8" s="37">
        <f t="shared" si="1"/>
        <v>9.9976654604879187E-2</v>
      </c>
      <c r="D8" s="10">
        <v>1655</v>
      </c>
      <c r="E8" s="10">
        <v>58</v>
      </c>
      <c r="F8" s="41"/>
    </row>
    <row r="9" spans="1:6" ht="15" customHeight="1" x14ac:dyDescent="0.2">
      <c r="A9" s="46" t="s">
        <v>4</v>
      </c>
      <c r="B9" s="47">
        <f t="shared" si="0"/>
        <v>1479</v>
      </c>
      <c r="C9" s="38">
        <f t="shared" si="1"/>
        <v>8.6319598459203922E-2</v>
      </c>
      <c r="D9" s="47">
        <v>1455</v>
      </c>
      <c r="E9" s="47">
        <v>24</v>
      </c>
      <c r="F9" s="41"/>
    </row>
    <row r="10" spans="1:6" ht="15" customHeight="1" x14ac:dyDescent="0.2">
      <c r="A10" s="20" t="s">
        <v>12</v>
      </c>
      <c r="B10" s="10">
        <f t="shared" si="0"/>
        <v>692</v>
      </c>
      <c r="C10" s="37">
        <f t="shared" si="1"/>
        <v>4.0387533559005484E-2</v>
      </c>
      <c r="D10" s="10">
        <v>649</v>
      </c>
      <c r="E10" s="10">
        <v>43</v>
      </c>
      <c r="F10" s="41"/>
    </row>
    <row r="11" spans="1:6" ht="15" customHeight="1" x14ac:dyDescent="0.2">
      <c r="A11" s="46" t="s">
        <v>5</v>
      </c>
      <c r="B11" s="47">
        <f t="shared" si="0"/>
        <v>960</v>
      </c>
      <c r="C11" s="38">
        <f t="shared" si="1"/>
        <v>5.6028948289949809E-2</v>
      </c>
      <c r="D11" s="47">
        <v>934</v>
      </c>
      <c r="E11" s="47">
        <v>26</v>
      </c>
      <c r="F11" s="41"/>
    </row>
    <row r="12" spans="1:6" ht="15" customHeight="1" x14ac:dyDescent="0.2">
      <c r="A12" s="20" t="s">
        <v>6</v>
      </c>
      <c r="B12" s="10">
        <f t="shared" si="0"/>
        <v>1023</v>
      </c>
      <c r="C12" s="37">
        <f t="shared" si="1"/>
        <v>5.9705848021477763E-2</v>
      </c>
      <c r="D12" s="10">
        <v>997</v>
      </c>
      <c r="E12" s="10">
        <v>26</v>
      </c>
      <c r="F12" s="41"/>
    </row>
    <row r="13" spans="1:6" ht="15" customHeight="1" x14ac:dyDescent="0.2">
      <c r="A13" s="46" t="s">
        <v>7</v>
      </c>
      <c r="B13" s="47">
        <f t="shared" si="0"/>
        <v>859</v>
      </c>
      <c r="C13" s="38">
        <f t="shared" si="1"/>
        <v>5.0134236021944674E-2</v>
      </c>
      <c r="D13" s="47">
        <v>821</v>
      </c>
      <c r="E13" s="47">
        <v>38</v>
      </c>
      <c r="F13" s="41"/>
    </row>
    <row r="14" spans="1:6" ht="15" customHeight="1" x14ac:dyDescent="0.2">
      <c r="A14" s="20" t="s">
        <v>18</v>
      </c>
      <c r="B14" s="10">
        <f t="shared" si="0"/>
        <v>1588</v>
      </c>
      <c r="C14" s="37">
        <f t="shared" si="1"/>
        <v>9.2681218629625306E-2</v>
      </c>
      <c r="D14" s="10">
        <v>1534</v>
      </c>
      <c r="E14" s="10">
        <v>54</v>
      </c>
      <c r="F14" s="41"/>
    </row>
    <row r="15" spans="1:6" ht="15" customHeight="1" x14ac:dyDescent="0.2">
      <c r="A15" s="46" t="s">
        <v>8</v>
      </c>
      <c r="B15" s="47">
        <f t="shared" si="0"/>
        <v>1424</v>
      </c>
      <c r="C15" s="38">
        <f t="shared" si="1"/>
        <v>8.3109606630092217E-2</v>
      </c>
      <c r="D15" s="47">
        <v>1397</v>
      </c>
      <c r="E15" s="47">
        <v>27</v>
      </c>
      <c r="F15" s="41"/>
    </row>
    <row r="16" spans="1:6" ht="15" customHeight="1" x14ac:dyDescent="0.2">
      <c r="A16" s="20" t="s">
        <v>9</v>
      </c>
      <c r="B16" s="10">
        <f t="shared" si="0"/>
        <v>1380</v>
      </c>
      <c r="C16" s="37">
        <f t="shared" si="1"/>
        <v>8.0541613166802847E-2</v>
      </c>
      <c r="D16" s="10">
        <v>1320</v>
      </c>
      <c r="E16" s="10">
        <v>60</v>
      </c>
      <c r="F16" s="41"/>
    </row>
    <row r="17" spans="1:6" ht="15" customHeight="1" x14ac:dyDescent="0.2">
      <c r="A17" s="46" t="s">
        <v>10</v>
      </c>
      <c r="B17" s="47">
        <f t="shared" si="0"/>
        <v>1849</v>
      </c>
      <c r="C17" s="38">
        <f t="shared" si="1"/>
        <v>0.10791408894595542</v>
      </c>
      <c r="D17" s="47">
        <v>1793</v>
      </c>
      <c r="E17" s="47">
        <v>56</v>
      </c>
      <c r="F17" s="41"/>
    </row>
    <row r="18" spans="1:6" ht="15" customHeight="1" x14ac:dyDescent="0.2">
      <c r="A18" s="20" t="s">
        <v>11</v>
      </c>
      <c r="B18" s="10">
        <f t="shared" si="0"/>
        <v>936</v>
      </c>
      <c r="C18" s="37">
        <f t="shared" si="1"/>
        <v>5.4628224582701064E-2</v>
      </c>
      <c r="D18" s="10">
        <v>877</v>
      </c>
      <c r="E18" s="10">
        <v>59</v>
      </c>
      <c r="F18" s="41"/>
    </row>
    <row r="19" spans="1:6" ht="15" customHeight="1" x14ac:dyDescent="0.2">
      <c r="A19" s="46" t="s">
        <v>19</v>
      </c>
      <c r="B19" s="47">
        <f t="shared" si="0"/>
        <v>334</v>
      </c>
      <c r="C19" s="38">
        <f t="shared" si="1"/>
        <v>1.9493404925878369E-2</v>
      </c>
      <c r="D19" s="47">
        <v>334</v>
      </c>
      <c r="E19" s="47">
        <v>0</v>
      </c>
      <c r="F19" s="41"/>
    </row>
    <row r="20" spans="1:6" ht="15" customHeight="1" x14ac:dyDescent="0.2">
      <c r="A20" s="20" t="s">
        <v>24</v>
      </c>
      <c r="B20" s="10">
        <f t="shared" si="0"/>
        <v>16</v>
      </c>
      <c r="C20" s="37">
        <f t="shared" si="1"/>
        <v>9.3381580483249682E-4</v>
      </c>
      <c r="D20" s="10">
        <v>16</v>
      </c>
      <c r="E20" s="10">
        <v>0</v>
      </c>
      <c r="F20" s="41"/>
    </row>
    <row r="21" spans="1:6" ht="15" customHeight="1" x14ac:dyDescent="0.2">
      <c r="A21" s="46" t="s">
        <v>21</v>
      </c>
      <c r="B21" s="47">
        <f t="shared" si="0"/>
        <v>215</v>
      </c>
      <c r="C21" s="38">
        <f t="shared" si="1"/>
        <v>1.2548149877436675E-2</v>
      </c>
      <c r="D21" s="47">
        <v>215</v>
      </c>
      <c r="E21" s="47">
        <v>0</v>
      </c>
      <c r="F21" s="41"/>
    </row>
    <row r="22" spans="1:6" x14ac:dyDescent="0.2">
      <c r="A22" s="5" t="s">
        <v>35</v>
      </c>
      <c r="B22" s="29"/>
      <c r="C22" s="29"/>
      <c r="D22" s="29"/>
      <c r="E22" s="29"/>
    </row>
    <row r="23" spans="1:6" s="29" customFormat="1" x14ac:dyDescent="0.2">
      <c r="A23" s="5" t="s">
        <v>42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G10"/>
  <sheetViews>
    <sheetView workbookViewId="0"/>
  </sheetViews>
  <sheetFormatPr baseColWidth="10" defaultRowHeight="12.75" x14ac:dyDescent="0.2"/>
  <cols>
    <col min="1" max="1" width="18" customWidth="1"/>
    <col min="2" max="3" width="10.7109375" customWidth="1"/>
    <col min="4" max="6" width="12" customWidth="1"/>
  </cols>
  <sheetData>
    <row r="1" spans="1:7" ht="15.75" customHeight="1" x14ac:dyDescent="0.25">
      <c r="A1" s="67" t="s">
        <v>41</v>
      </c>
      <c r="B1" s="2"/>
      <c r="C1" s="2"/>
      <c r="D1" s="2"/>
      <c r="E1" s="2"/>
      <c r="F1" s="2"/>
    </row>
    <row r="2" spans="1:7" x14ac:dyDescent="0.2">
      <c r="A2" s="2"/>
      <c r="B2" s="2"/>
      <c r="C2" s="2"/>
      <c r="D2" s="2"/>
      <c r="E2" s="2"/>
      <c r="F2" s="2"/>
    </row>
    <row r="3" spans="1:7" ht="18.75" customHeight="1" x14ac:dyDescent="0.2">
      <c r="A3" s="3"/>
      <c r="B3" s="4" t="s">
        <v>0</v>
      </c>
      <c r="C3" s="4" t="s">
        <v>14</v>
      </c>
      <c r="D3" s="4" t="s">
        <v>22</v>
      </c>
      <c r="E3" s="4" t="s">
        <v>1</v>
      </c>
      <c r="F3" s="4" t="s">
        <v>16</v>
      </c>
    </row>
    <row r="4" spans="1:7" ht="15" customHeight="1" x14ac:dyDescent="0.2">
      <c r="A4" s="8" t="s">
        <v>0</v>
      </c>
      <c r="B4" s="14">
        <f>SUM(B6:B9)</f>
        <v>967</v>
      </c>
      <c r="C4" s="59">
        <f>SUM(C6:C9)</f>
        <v>1</v>
      </c>
      <c r="D4" s="14">
        <f t="shared" ref="D4:F4" si="0">SUM(D6:D9)</f>
        <v>755</v>
      </c>
      <c r="E4" s="14">
        <f t="shared" si="0"/>
        <v>211</v>
      </c>
      <c r="F4" s="14">
        <f t="shared" si="0"/>
        <v>1</v>
      </c>
      <c r="G4" s="41"/>
    </row>
    <row r="5" spans="1:7" ht="15" customHeight="1" x14ac:dyDescent="0.2">
      <c r="A5" s="21" t="s">
        <v>15</v>
      </c>
      <c r="B5" s="9"/>
      <c r="C5" s="12"/>
      <c r="D5" s="9"/>
      <c r="E5" s="9"/>
      <c r="F5" s="9"/>
      <c r="G5" s="41"/>
    </row>
    <row r="6" spans="1:7" ht="15" customHeight="1" x14ac:dyDescent="0.2">
      <c r="A6" s="23" t="s">
        <v>39</v>
      </c>
      <c r="B6" s="10">
        <v>12</v>
      </c>
      <c r="C6" s="54">
        <f>B6/$B$4</f>
        <v>1.2409513960703205E-2</v>
      </c>
      <c r="D6" s="10">
        <v>6</v>
      </c>
      <c r="E6" s="10">
        <v>6</v>
      </c>
      <c r="F6" s="10">
        <v>0</v>
      </c>
      <c r="G6" s="41"/>
    </row>
    <row r="7" spans="1:7" ht="15" customHeight="1" x14ac:dyDescent="0.2">
      <c r="A7" s="22" t="s">
        <v>40</v>
      </c>
      <c r="B7" s="9">
        <v>852</v>
      </c>
      <c r="C7" s="58">
        <f t="shared" ref="C7:C9" si="1">B7/$B$4</f>
        <v>0.88107549120992756</v>
      </c>
      <c r="D7" s="9">
        <v>662</v>
      </c>
      <c r="E7" s="9">
        <v>189</v>
      </c>
      <c r="F7" s="9">
        <v>1</v>
      </c>
      <c r="G7" s="41"/>
    </row>
    <row r="8" spans="1:7" ht="15" customHeight="1" x14ac:dyDescent="0.2">
      <c r="A8" s="23" t="s">
        <v>28</v>
      </c>
      <c r="B8" s="10">
        <v>96</v>
      </c>
      <c r="C8" s="54">
        <f t="shared" si="1"/>
        <v>9.927611168562564E-2</v>
      </c>
      <c r="D8" s="10">
        <v>81</v>
      </c>
      <c r="E8" s="10">
        <v>15</v>
      </c>
      <c r="F8" s="10">
        <v>0</v>
      </c>
      <c r="G8" s="41"/>
    </row>
    <row r="9" spans="1:7" ht="15" customHeight="1" x14ac:dyDescent="0.2">
      <c r="A9" s="22" t="s">
        <v>29</v>
      </c>
      <c r="B9" s="9">
        <v>7</v>
      </c>
      <c r="C9" s="58">
        <f t="shared" si="1"/>
        <v>7.2388831437435368E-3</v>
      </c>
      <c r="D9" s="9">
        <v>6</v>
      </c>
      <c r="E9" s="9">
        <v>1</v>
      </c>
      <c r="F9" s="9">
        <v>0</v>
      </c>
      <c r="G9" s="41"/>
    </row>
    <row r="10" spans="1:7" s="29" customFormat="1" x14ac:dyDescent="0.2">
      <c r="A10" s="5" t="s">
        <v>42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D18"/>
  <sheetViews>
    <sheetView workbookViewId="0"/>
  </sheetViews>
  <sheetFormatPr baseColWidth="10" defaultRowHeight="12.75" x14ac:dyDescent="0.2"/>
  <cols>
    <col min="1" max="1" width="18" style="29" customWidth="1"/>
    <col min="2" max="3" width="10.7109375" style="29" customWidth="1"/>
    <col min="4" max="16384" width="11.42578125" style="29"/>
  </cols>
  <sheetData>
    <row r="1" spans="1:4" ht="15.75" customHeight="1" x14ac:dyDescent="0.25">
      <c r="A1" s="67" t="s">
        <v>58</v>
      </c>
      <c r="B1" s="2"/>
      <c r="C1" s="2"/>
    </row>
    <row r="2" spans="1:4" x14ac:dyDescent="0.2">
      <c r="A2" s="2"/>
      <c r="B2" s="2"/>
      <c r="C2" s="2"/>
    </row>
    <row r="3" spans="1:4" ht="18.75" customHeight="1" x14ac:dyDescent="0.2">
      <c r="A3" s="3"/>
      <c r="B3" s="4" t="s">
        <v>0</v>
      </c>
      <c r="C3" s="4" t="s">
        <v>14</v>
      </c>
    </row>
    <row r="4" spans="1:4" ht="15" customHeight="1" x14ac:dyDescent="0.2">
      <c r="A4" s="8" t="s">
        <v>0</v>
      </c>
      <c r="B4" s="14">
        <f>SUM(B6:B17)</f>
        <v>1019</v>
      </c>
      <c r="C4" s="59">
        <v>1</v>
      </c>
      <c r="D4" s="41"/>
    </row>
    <row r="5" spans="1:4" ht="15" customHeight="1" x14ac:dyDescent="0.2">
      <c r="A5" s="21" t="s">
        <v>45</v>
      </c>
      <c r="B5" s="9"/>
      <c r="C5" s="12"/>
      <c r="D5" s="41"/>
    </row>
    <row r="6" spans="1:4" ht="15" customHeight="1" x14ac:dyDescent="0.2">
      <c r="A6" s="23" t="s">
        <v>48</v>
      </c>
      <c r="B6" s="10">
        <v>251</v>
      </c>
      <c r="C6" s="54">
        <f>B6/$B$4</f>
        <v>0.24631992149165849</v>
      </c>
      <c r="D6" s="41"/>
    </row>
    <row r="7" spans="1:4" ht="15" customHeight="1" x14ac:dyDescent="0.2">
      <c r="A7" s="22" t="s">
        <v>49</v>
      </c>
      <c r="B7" s="9">
        <v>96</v>
      </c>
      <c r="C7" s="58">
        <f t="shared" ref="C7:C9" si="0">B7/$B$4</f>
        <v>9.4210009813542689E-2</v>
      </c>
      <c r="D7" s="41"/>
    </row>
    <row r="8" spans="1:4" ht="15" customHeight="1" x14ac:dyDescent="0.2">
      <c r="A8" s="23" t="s">
        <v>50</v>
      </c>
      <c r="B8" s="10">
        <v>89</v>
      </c>
      <c r="C8" s="54">
        <f t="shared" si="0"/>
        <v>8.73405299313052E-2</v>
      </c>
      <c r="D8" s="41"/>
    </row>
    <row r="9" spans="1:4" ht="15" customHeight="1" x14ac:dyDescent="0.2">
      <c r="A9" s="22" t="s">
        <v>46</v>
      </c>
      <c r="B9" s="9">
        <v>57</v>
      </c>
      <c r="C9" s="58">
        <f t="shared" si="0"/>
        <v>5.5937193326790972E-2</v>
      </c>
      <c r="D9" s="41"/>
    </row>
    <row r="10" spans="1:4" ht="15" customHeight="1" x14ac:dyDescent="0.2">
      <c r="A10" s="23" t="s">
        <v>51</v>
      </c>
      <c r="B10" s="10">
        <v>84</v>
      </c>
      <c r="C10" s="54">
        <f>B10/$B$4</f>
        <v>8.2433758586849856E-2</v>
      </c>
      <c r="D10" s="41"/>
    </row>
    <row r="11" spans="1:4" ht="15" customHeight="1" x14ac:dyDescent="0.2">
      <c r="A11" s="22" t="s">
        <v>52</v>
      </c>
      <c r="B11" s="9">
        <v>61</v>
      </c>
      <c r="C11" s="58">
        <f t="shared" ref="C11:C13" si="1">B11/$B$4</f>
        <v>5.986261040235525E-2</v>
      </c>
      <c r="D11" s="41"/>
    </row>
    <row r="12" spans="1:4" ht="15" customHeight="1" x14ac:dyDescent="0.2">
      <c r="A12" s="23" t="s">
        <v>53</v>
      </c>
      <c r="B12" s="10">
        <v>113</v>
      </c>
      <c r="C12" s="54">
        <f t="shared" si="1"/>
        <v>0.11089303238469088</v>
      </c>
      <c r="D12" s="41"/>
    </row>
    <row r="13" spans="1:4" ht="15" customHeight="1" x14ac:dyDescent="0.2">
      <c r="A13" s="22" t="s">
        <v>54</v>
      </c>
      <c r="B13" s="9">
        <v>55</v>
      </c>
      <c r="C13" s="58">
        <f t="shared" si="1"/>
        <v>5.3974484789008834E-2</v>
      </c>
      <c r="D13" s="41"/>
    </row>
    <row r="14" spans="1:4" ht="15" customHeight="1" x14ac:dyDescent="0.2">
      <c r="A14" s="23" t="s">
        <v>55</v>
      </c>
      <c r="B14" s="10">
        <v>54</v>
      </c>
      <c r="C14" s="54">
        <f>B14/$B$4</f>
        <v>5.2993130520117761E-2</v>
      </c>
      <c r="D14" s="41"/>
    </row>
    <row r="15" spans="1:4" ht="15" customHeight="1" x14ac:dyDescent="0.2">
      <c r="A15" s="22" t="s">
        <v>47</v>
      </c>
      <c r="B15" s="9">
        <v>55</v>
      </c>
      <c r="C15" s="58">
        <f t="shared" ref="C15:C17" si="2">B15/$B$4</f>
        <v>5.3974484789008834E-2</v>
      </c>
      <c r="D15" s="41"/>
    </row>
    <row r="16" spans="1:4" ht="15" customHeight="1" x14ac:dyDescent="0.2">
      <c r="A16" s="23" t="s">
        <v>56</v>
      </c>
      <c r="B16" s="10">
        <v>47</v>
      </c>
      <c r="C16" s="54">
        <f t="shared" si="2"/>
        <v>4.6123650637880272E-2</v>
      </c>
      <c r="D16" s="41"/>
    </row>
    <row r="17" spans="1:4" ht="15" customHeight="1" x14ac:dyDescent="0.2">
      <c r="A17" s="22" t="s">
        <v>57</v>
      </c>
      <c r="B17" s="9">
        <v>57</v>
      </c>
      <c r="C17" s="58">
        <f t="shared" si="2"/>
        <v>5.5937193326790972E-2</v>
      </c>
      <c r="D17" s="41"/>
    </row>
    <row r="18" spans="1:4" x14ac:dyDescent="0.2">
      <c r="A18" s="5" t="s">
        <v>42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19"/>
  <sheetViews>
    <sheetView workbookViewId="0"/>
  </sheetViews>
  <sheetFormatPr baseColWidth="10" defaultRowHeight="12.75" x14ac:dyDescent="0.2"/>
  <cols>
    <col min="1" max="1" width="20" customWidth="1"/>
    <col min="2" max="3" width="9.7109375" customWidth="1"/>
  </cols>
  <sheetData>
    <row r="1" spans="1:3" ht="15.75" customHeight="1" x14ac:dyDescent="0.25">
      <c r="A1" s="67" t="s">
        <v>44</v>
      </c>
      <c r="B1" s="2"/>
      <c r="C1" s="2"/>
    </row>
    <row r="2" spans="1:3" x14ac:dyDescent="0.2">
      <c r="A2" s="2"/>
      <c r="B2" s="2"/>
      <c r="C2" s="2"/>
    </row>
    <row r="3" spans="1:3" ht="18.75" customHeight="1" x14ac:dyDescent="0.2">
      <c r="A3" s="30"/>
      <c r="B3" s="33" t="s">
        <v>0</v>
      </c>
      <c r="C3" s="33" t="s">
        <v>14</v>
      </c>
    </row>
    <row r="4" spans="1:3" ht="15" customHeight="1" x14ac:dyDescent="0.2">
      <c r="A4" s="16" t="s">
        <v>0</v>
      </c>
      <c r="B4" s="17">
        <f>SUM(B6:B18)</f>
        <v>492</v>
      </c>
      <c r="C4" s="18">
        <f>SUM(C6:C18)</f>
        <v>1</v>
      </c>
    </row>
    <row r="5" spans="1:3" ht="15" customHeight="1" x14ac:dyDescent="0.2">
      <c r="A5" s="42" t="s">
        <v>17</v>
      </c>
      <c r="B5" s="10"/>
      <c r="C5" s="13"/>
    </row>
    <row r="6" spans="1:3" ht="15" customHeight="1" x14ac:dyDescent="0.2">
      <c r="A6" s="21" t="s">
        <v>2</v>
      </c>
      <c r="B6" s="9">
        <v>30</v>
      </c>
      <c r="C6" s="58">
        <f>B6/$B$4</f>
        <v>6.097560975609756E-2</v>
      </c>
    </row>
    <row r="7" spans="1:3" ht="15" customHeight="1" x14ac:dyDescent="0.2">
      <c r="A7" s="20" t="s">
        <v>33</v>
      </c>
      <c r="B7" s="10">
        <v>120</v>
      </c>
      <c r="C7" s="54">
        <f t="shared" ref="C7:C18" si="0">B7/$B$4</f>
        <v>0.24390243902439024</v>
      </c>
    </row>
    <row r="8" spans="1:3" ht="15" customHeight="1" x14ac:dyDescent="0.2">
      <c r="A8" s="21" t="s">
        <v>3</v>
      </c>
      <c r="B8" s="9">
        <v>40</v>
      </c>
      <c r="C8" s="58">
        <f t="shared" si="0"/>
        <v>8.1300813008130079E-2</v>
      </c>
    </row>
    <row r="9" spans="1:3" ht="15" customHeight="1" x14ac:dyDescent="0.2">
      <c r="A9" s="20" t="s">
        <v>4</v>
      </c>
      <c r="B9" s="10">
        <v>10</v>
      </c>
      <c r="C9" s="54">
        <f t="shared" si="0"/>
        <v>2.032520325203252E-2</v>
      </c>
    </row>
    <row r="10" spans="1:3" ht="15" customHeight="1" x14ac:dyDescent="0.2">
      <c r="A10" s="21" t="s">
        <v>20</v>
      </c>
      <c r="B10" s="9">
        <v>14</v>
      </c>
      <c r="C10" s="58">
        <f t="shared" si="0"/>
        <v>2.8455284552845527E-2</v>
      </c>
    </row>
    <row r="11" spans="1:3" ht="15" customHeight="1" x14ac:dyDescent="0.2">
      <c r="A11" s="20" t="s">
        <v>5</v>
      </c>
      <c r="B11" s="10">
        <v>13</v>
      </c>
      <c r="C11" s="54">
        <f t="shared" si="0"/>
        <v>2.6422764227642278E-2</v>
      </c>
    </row>
    <row r="12" spans="1:3" ht="15" customHeight="1" x14ac:dyDescent="0.2">
      <c r="A12" s="21" t="s">
        <v>6</v>
      </c>
      <c r="B12" s="15">
        <v>37</v>
      </c>
      <c r="C12" s="61">
        <f t="shared" si="0"/>
        <v>7.5203252032520332E-2</v>
      </c>
    </row>
    <row r="13" spans="1:3" ht="15" customHeight="1" x14ac:dyDescent="0.2">
      <c r="A13" s="20" t="s">
        <v>7</v>
      </c>
      <c r="B13" s="19">
        <v>0</v>
      </c>
      <c r="C13" s="62">
        <f t="shared" si="0"/>
        <v>0</v>
      </c>
    </row>
    <row r="14" spans="1:3" ht="15" customHeight="1" x14ac:dyDescent="0.2">
      <c r="A14" s="21" t="s">
        <v>18</v>
      </c>
      <c r="B14" s="9">
        <v>12</v>
      </c>
      <c r="C14" s="58">
        <f t="shared" si="0"/>
        <v>2.4390243902439025E-2</v>
      </c>
    </row>
    <row r="15" spans="1:3" ht="15" customHeight="1" x14ac:dyDescent="0.2">
      <c r="A15" s="20" t="s">
        <v>8</v>
      </c>
      <c r="B15" s="10">
        <v>120</v>
      </c>
      <c r="C15" s="54">
        <f t="shared" si="0"/>
        <v>0.24390243902439024</v>
      </c>
    </row>
    <row r="16" spans="1:3" ht="15" customHeight="1" x14ac:dyDescent="0.2">
      <c r="A16" s="21" t="s">
        <v>9</v>
      </c>
      <c r="B16" s="9">
        <v>16</v>
      </c>
      <c r="C16" s="58">
        <f t="shared" si="0"/>
        <v>3.2520325203252036E-2</v>
      </c>
    </row>
    <row r="17" spans="1:3" ht="15" customHeight="1" x14ac:dyDescent="0.2">
      <c r="A17" s="20" t="s">
        <v>10</v>
      </c>
      <c r="B17" s="10">
        <v>75</v>
      </c>
      <c r="C17" s="54">
        <f t="shared" si="0"/>
        <v>0.1524390243902439</v>
      </c>
    </row>
    <row r="18" spans="1:3" ht="15" customHeight="1" x14ac:dyDescent="0.2">
      <c r="A18" s="21" t="s">
        <v>11</v>
      </c>
      <c r="B18" s="15">
        <v>5</v>
      </c>
      <c r="C18" s="61">
        <f t="shared" si="0"/>
        <v>1.016260162601626E-2</v>
      </c>
    </row>
    <row r="19" spans="1:3" s="29" customFormat="1" x14ac:dyDescent="0.2">
      <c r="A19" s="5" t="s">
        <v>42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22"/>
  <sheetViews>
    <sheetView workbookViewId="0"/>
  </sheetViews>
  <sheetFormatPr baseColWidth="10" defaultRowHeight="12.75" x14ac:dyDescent="0.2"/>
  <cols>
    <col min="1" max="1" width="31.7109375" customWidth="1"/>
    <col min="2" max="3" width="10.7109375" customWidth="1"/>
  </cols>
  <sheetData>
    <row r="1" spans="1:3" ht="15.75" customHeight="1" x14ac:dyDescent="0.25">
      <c r="A1" s="67" t="s">
        <v>59</v>
      </c>
      <c r="B1" s="2"/>
      <c r="C1" s="2"/>
    </row>
    <row r="2" spans="1:3" x14ac:dyDescent="0.2">
      <c r="A2" s="2"/>
      <c r="B2" s="2"/>
      <c r="C2" s="2"/>
    </row>
    <row r="3" spans="1:3" ht="18.75" customHeight="1" x14ac:dyDescent="0.2">
      <c r="A3" s="30"/>
      <c r="B3" s="33" t="s">
        <v>0</v>
      </c>
      <c r="C3" s="33" t="s">
        <v>14</v>
      </c>
    </row>
    <row r="4" spans="1:3" ht="15" customHeight="1" x14ac:dyDescent="0.2">
      <c r="A4" s="6" t="s">
        <v>0</v>
      </c>
      <c r="B4" s="40">
        <f>SUM(B6:B20)</f>
        <v>1514</v>
      </c>
      <c r="C4" s="66">
        <f t="shared" ref="C4" si="0">B4/$B$4</f>
        <v>1</v>
      </c>
    </row>
    <row r="5" spans="1:3" ht="15" customHeight="1" x14ac:dyDescent="0.2">
      <c r="A5" s="26" t="s">
        <v>17</v>
      </c>
      <c r="B5" s="36"/>
      <c r="C5" s="38"/>
    </row>
    <row r="6" spans="1:3" ht="15" customHeight="1" x14ac:dyDescent="0.2">
      <c r="A6" s="24" t="s">
        <v>2</v>
      </c>
      <c r="B6" s="64">
        <v>117</v>
      </c>
      <c r="C6" s="64">
        <f>B6/$B$4</f>
        <v>7.7278731836195505E-2</v>
      </c>
    </row>
    <row r="7" spans="1:3" ht="15" customHeight="1" x14ac:dyDescent="0.2">
      <c r="A7" s="25" t="s">
        <v>33</v>
      </c>
      <c r="B7" s="65">
        <v>50</v>
      </c>
      <c r="C7" s="65">
        <f t="shared" ref="C7:C19" si="1">B7/$B$4</f>
        <v>3.3025099075297229E-2</v>
      </c>
    </row>
    <row r="8" spans="1:3" ht="15" customHeight="1" x14ac:dyDescent="0.2">
      <c r="A8" s="24" t="s">
        <v>3</v>
      </c>
      <c r="B8" s="64">
        <v>179</v>
      </c>
      <c r="C8" s="64">
        <f t="shared" si="1"/>
        <v>0.11822985468956407</v>
      </c>
    </row>
    <row r="9" spans="1:3" ht="15" customHeight="1" x14ac:dyDescent="0.2">
      <c r="A9" s="25" t="s">
        <v>4</v>
      </c>
      <c r="B9" s="65">
        <v>99</v>
      </c>
      <c r="C9" s="65">
        <f t="shared" si="1"/>
        <v>6.5389696169088504E-2</v>
      </c>
    </row>
    <row r="10" spans="1:3" ht="15" customHeight="1" x14ac:dyDescent="0.2">
      <c r="A10" s="24" t="s">
        <v>12</v>
      </c>
      <c r="B10" s="64">
        <v>95</v>
      </c>
      <c r="C10" s="64">
        <f t="shared" si="1"/>
        <v>6.2747688243064731E-2</v>
      </c>
    </row>
    <row r="11" spans="1:3" ht="15" customHeight="1" x14ac:dyDescent="0.2">
      <c r="A11" s="25" t="s">
        <v>5</v>
      </c>
      <c r="B11" s="65">
        <v>70</v>
      </c>
      <c r="C11" s="65">
        <f t="shared" si="1"/>
        <v>4.6235138705416116E-2</v>
      </c>
    </row>
    <row r="12" spans="1:3" ht="15" customHeight="1" x14ac:dyDescent="0.2">
      <c r="A12" s="24" t="s">
        <v>6</v>
      </c>
      <c r="B12" s="64">
        <v>106</v>
      </c>
      <c r="C12" s="64">
        <f t="shared" si="1"/>
        <v>7.0013210039630125E-2</v>
      </c>
    </row>
    <row r="13" spans="1:3" ht="15" customHeight="1" x14ac:dyDescent="0.2">
      <c r="A13" s="25" t="s">
        <v>7</v>
      </c>
      <c r="B13" s="65">
        <v>77</v>
      </c>
      <c r="C13" s="65">
        <f t="shared" si="1"/>
        <v>5.085865257595773E-2</v>
      </c>
    </row>
    <row r="14" spans="1:3" ht="15" customHeight="1" x14ac:dyDescent="0.2">
      <c r="A14" s="24" t="s">
        <v>18</v>
      </c>
      <c r="B14" s="64">
        <v>141</v>
      </c>
      <c r="C14" s="64">
        <f t="shared" si="1"/>
        <v>9.3130779392338173E-2</v>
      </c>
    </row>
    <row r="15" spans="1:3" ht="15" customHeight="1" x14ac:dyDescent="0.2">
      <c r="A15" s="25" t="s">
        <v>8</v>
      </c>
      <c r="B15" s="65">
        <v>138</v>
      </c>
      <c r="C15" s="65">
        <f t="shared" si="1"/>
        <v>9.1149273447820339E-2</v>
      </c>
    </row>
    <row r="16" spans="1:3" ht="15" customHeight="1" x14ac:dyDescent="0.2">
      <c r="A16" s="24" t="s">
        <v>9</v>
      </c>
      <c r="B16" s="64">
        <v>88</v>
      </c>
      <c r="C16" s="64">
        <f t="shared" si="1"/>
        <v>5.8124174372523117E-2</v>
      </c>
    </row>
    <row r="17" spans="1:3" ht="15" customHeight="1" x14ac:dyDescent="0.2">
      <c r="A17" s="25" t="s">
        <v>10</v>
      </c>
      <c r="B17" s="65">
        <v>73</v>
      </c>
      <c r="C17" s="65">
        <f t="shared" si="1"/>
        <v>4.821664464993395E-2</v>
      </c>
    </row>
    <row r="18" spans="1:3" ht="15" customHeight="1" x14ac:dyDescent="0.2">
      <c r="A18" s="24" t="s">
        <v>11</v>
      </c>
      <c r="B18" s="64">
        <v>136</v>
      </c>
      <c r="C18" s="64">
        <f t="shared" si="1"/>
        <v>8.982826948480846E-2</v>
      </c>
    </row>
    <row r="19" spans="1:3" ht="15" customHeight="1" x14ac:dyDescent="0.2">
      <c r="A19" s="25" t="s">
        <v>25</v>
      </c>
      <c r="B19" s="65">
        <v>34</v>
      </c>
      <c r="C19" s="65">
        <f t="shared" si="1"/>
        <v>2.2457067371202115E-2</v>
      </c>
    </row>
    <row r="20" spans="1:3" ht="15" customHeight="1" x14ac:dyDescent="0.2">
      <c r="A20" s="43" t="s">
        <v>26</v>
      </c>
      <c r="B20" s="44">
        <v>111</v>
      </c>
      <c r="C20" s="60">
        <f>B20/$B$4</f>
        <v>7.3315719947159838E-2</v>
      </c>
    </row>
    <row r="21" spans="1:3" x14ac:dyDescent="0.2">
      <c r="A21" s="5" t="s">
        <v>27</v>
      </c>
      <c r="B21" s="39"/>
      <c r="C21" s="29"/>
    </row>
    <row r="22" spans="1:3" s="29" customFormat="1" x14ac:dyDescent="0.2">
      <c r="A22" s="5" t="s">
        <v>42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0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</dc:creator>
  <cp:lastModifiedBy>Tomas Morales Lorente</cp:lastModifiedBy>
  <dcterms:created xsi:type="dcterms:W3CDTF">2020-11-17T13:04:39Z</dcterms:created>
  <dcterms:modified xsi:type="dcterms:W3CDTF">2025-11-11T15:50:29Z</dcterms:modified>
</cp:coreProperties>
</file>